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jose_\OneDrive\Desktop\DMPFA TECHGNOTIPS 2023\TGTP 185\"/>
    </mc:Choice>
  </mc:AlternateContent>
  <xr:revisionPtr revIDLastSave="0" documentId="8_{CF31596A-F6B4-46D3-B36B-C274EC57EBC9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ALC FREC DE LUBRICACION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3" l="1"/>
  <c r="E6" i="3"/>
  <c r="D6" i="3"/>
  <c r="C6" i="3"/>
</calcChain>
</file>

<file path=xl/sharedStrings.xml><?xml version="1.0" encoding="utf-8"?>
<sst xmlns="http://schemas.openxmlformats.org/spreadsheetml/2006/main" count="46" uniqueCount="46">
  <si>
    <t xml:space="preserve">RODAMIENTO DE RODILLOS CILINDRICOS  O DE AGUJAS </t>
  </si>
  <si>
    <t>RPM</t>
  </si>
  <si>
    <t xml:space="preserve">RODAMIENTO RADIALES DE BOLAS </t>
  </si>
  <si>
    <t>Re-lubricar en estas horas de operación</t>
  </si>
  <si>
    <t>TIPO DE RODAMIENTO</t>
  </si>
  <si>
    <t>diámetro interior (d), en mm</t>
  </si>
  <si>
    <t>Cálculo de Frecuencias de Re-lubricación de Rodamientos                                                 Referencias: SKF y NORMA DIN 51825, PARTE 2</t>
  </si>
  <si>
    <r>
      <t xml:space="preserve">FORMULA BASE DE CALCULO:                              T = </t>
    </r>
    <r>
      <rPr>
        <b/>
        <sz val="11"/>
        <color theme="1"/>
        <rFont val="Calibri"/>
        <family val="2"/>
      </rPr>
      <t>[</t>
    </r>
    <r>
      <rPr>
        <b/>
        <sz val="11"/>
        <color theme="1"/>
        <rFont val="Arial Narrow"/>
        <family val="2"/>
      </rPr>
      <t>((14000000/(RPM*</t>
    </r>
    <r>
      <rPr>
        <b/>
        <sz val="11"/>
        <color theme="1"/>
        <rFont val="Calibri"/>
        <family val="2"/>
      </rPr>
      <t>√</t>
    </r>
    <r>
      <rPr>
        <b/>
        <sz val="11"/>
        <color theme="1"/>
        <rFont val="Arial Narrow"/>
        <family val="2"/>
      </rPr>
      <t>d)) - 4 * d</t>
    </r>
    <r>
      <rPr>
        <b/>
        <sz val="11"/>
        <color theme="1"/>
        <rFont val="Calibri"/>
        <family val="2"/>
      </rPr>
      <t>]</t>
    </r>
  </si>
  <si>
    <t>FACTOR</t>
  </si>
  <si>
    <t>VALOR</t>
  </si>
  <si>
    <t>FT</t>
  </si>
  <si>
    <r>
      <t xml:space="preserve">ENTRE 38 Y 65 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Arial Narrow"/>
        <family val="2"/>
      </rPr>
      <t>C</t>
    </r>
  </si>
  <si>
    <r>
      <t xml:space="preserve">ENTRE 81 Y 93 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Arial Narrow"/>
        <family val="2"/>
      </rPr>
      <t>C</t>
    </r>
  </si>
  <si>
    <t>ARRIBA DE 94  °C</t>
  </si>
  <si>
    <t>FC</t>
  </si>
  <si>
    <t>ALTA, PARTICULAS NO ABRASIVAS</t>
  </si>
  <si>
    <t>BAJA, PARTICULAS NO ABRASIVAS (FIBRAS DE TELA, PINTURA, PLATICOS, RESIDUOS VEGETALES, ETC.)</t>
  </si>
  <si>
    <t>BAJA, PARTICULAS ABRASIVAS (REBABAS, TIERRA, POLVO, METALES DE DESGASTE, ETC.)</t>
  </si>
  <si>
    <t>ALTA, PARTICULAS ABRASIVAS</t>
  </si>
  <si>
    <t>FM</t>
  </si>
  <si>
    <t>CONDICIONES DE OPERACIÓN</t>
  </si>
  <si>
    <t>TEMPERATURA - CARCASA</t>
  </si>
  <si>
    <t>CONTAMINACION</t>
  </si>
  <si>
    <t>HUMEDAD</t>
  </si>
  <si>
    <t>POR DEBAJO DEL 80 %</t>
  </si>
  <si>
    <t>ENTRE 80 Y 90 %</t>
  </si>
  <si>
    <t>CONDENSACION OCASIONAL</t>
  </si>
  <si>
    <t>PRESENCIA DE AGUA EN EL ALOJAMIENTO DEL RODAMIENTO</t>
  </si>
  <si>
    <t>FV</t>
  </si>
  <si>
    <t>MENOS DE 0.2 IPS - MODERADA</t>
  </si>
  <si>
    <t>DE 0.2 A 0.4 IPS - ALTA</t>
  </si>
  <si>
    <t>POR ARRIBA DE 0.4 IPS - MUY ALTA</t>
  </si>
  <si>
    <t>POSICION DEL EJE</t>
  </si>
  <si>
    <t>HORIZONTAL</t>
  </si>
  <si>
    <r>
      <t xml:space="preserve">ANGULO DE 45 </t>
    </r>
    <r>
      <rPr>
        <b/>
        <sz val="11"/>
        <color theme="1"/>
        <rFont val="Calibri"/>
        <family val="2"/>
      </rPr>
      <t>°</t>
    </r>
  </si>
  <si>
    <t>VERTICAL</t>
  </si>
  <si>
    <t>FP</t>
  </si>
  <si>
    <t>VIBRACIONES Y/O CARGAS DE CHOQUE.  NOTA: IPS = PLG/SEG.  0.2 IPS = 5 MM/SEG</t>
  </si>
  <si>
    <t>FD</t>
  </si>
  <si>
    <t>DISEÑO DEL RODAMIENTO - TIPO DE RODAMIENTO</t>
  </si>
  <si>
    <t xml:space="preserve">VER NOTA ARRIBA, YA HA SIDO CONSIDERADO EN LA FORMULA DE CALCULO DE LAS HORAS </t>
  </si>
  <si>
    <t>Techgnosis Reliability Services</t>
  </si>
  <si>
    <r>
      <t xml:space="preserve">ENTRE 66 Y 80 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Arial Narrow"/>
        <family val="2"/>
      </rPr>
      <t>C</t>
    </r>
  </si>
  <si>
    <r>
      <rPr>
        <b/>
        <sz val="11"/>
        <color rgb="FFFF0000"/>
        <rFont val="Arial Narrow"/>
        <family val="2"/>
      </rPr>
      <t xml:space="preserve">CRITERIOS DE AJUSTE DEL PERIODO DE RELUBRICACION DE ACUERDO A SKF: </t>
    </r>
    <r>
      <rPr>
        <b/>
        <sz val="11"/>
        <color theme="1"/>
        <rFont val="Arial Narrow"/>
        <family val="2"/>
      </rPr>
      <t xml:space="preserve">1.  SI LA TEMPERATURA ES MAYOR A 70 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Arial Narrow"/>
        <family val="2"/>
      </rPr>
      <t xml:space="preserve">C, ENTONCES REDUCIR EL PERIODO A LA MITAD POR CADA 15 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Arial Narrow"/>
        <family val="2"/>
      </rPr>
      <t xml:space="preserve">C POR ARRIBA DE 70 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Arial Narrow"/>
        <family val="2"/>
      </rPr>
      <t>C, 2.  SI EL EJE ES VERTICAL, REDUCIR EN UN 50 %, 3.  SI HAY PROBLEMA DE VIBRACIONES O CARGAS DE CHOQUE, REDUCIR EN UN 50 % Y, SI HAY ALTA CONTAMINACION, REDUCIR TAMBIEN EN UN 50 %.  NOTA: ESTA FORMULA NO APLICA PARA RODAMIENTOS GRANDES (d</t>
    </r>
    <r>
      <rPr>
        <b/>
        <sz val="11"/>
        <color theme="1"/>
        <rFont val="Calibri"/>
        <family val="2"/>
      </rPr>
      <t>&gt;</t>
    </r>
    <r>
      <rPr>
        <b/>
        <sz val="11"/>
        <color theme="1"/>
        <rFont val="Arial Narrow"/>
        <family val="2"/>
      </rPr>
      <t>30 CM).</t>
    </r>
  </si>
  <si>
    <r>
      <rPr>
        <b/>
        <sz val="11"/>
        <color rgb="FFFF0000"/>
        <rFont val="Arial Narrow"/>
        <family val="2"/>
      </rPr>
      <t>CRITERIOS DE AJUSTE EN EL CASO DE LA NORMA DIN 81825 PARTE 2:</t>
    </r>
    <r>
      <rPr>
        <b/>
        <sz val="11"/>
        <color theme="1"/>
        <rFont val="Arial Narrow"/>
        <family val="2"/>
      </rPr>
      <t xml:space="preserve"> EL CALCULO MOSTRADO (EN HORAS DE OPERACION) SE MULTIPLICA POR EL FACTOR K.  K = FT * FC * FM * FV * FP * FD.  Donde: FT = FACTOR DE TEMPERATURA, FC = FACTOR DE CONTAMINACION, FM = FACTOR DE HUMEDAD, FV = FACTOR DE VIBRACIONES, FP = FACTOR DE POSICION.  </t>
    </r>
    <r>
      <rPr>
        <b/>
        <sz val="11"/>
        <color rgb="FFFF0000"/>
        <rFont val="Arial Narrow"/>
        <family val="2"/>
      </rPr>
      <t>NOTA: FD, EL FACTOR DE DISEÑO YA HA SIDO CONSIDERADO EN LOS CALCULOS DE LAS HORAS DE OPERACION QUE SE MUESTRAN ARRIBA Y DEPENDE DEL TIPO DE RODAMIENTO, POR LO CUAL YA ESTA IMPLICITO Y NO HACE FALTA VOLVER A MULTIPLICAR POR FD (FD =10 PARA RODAMIENTOS DE BOLAS, FD = 5 PARA RODAMIENTOS DE RODILLOS CILINDRICOS O DE AGUJAS Y FD = 1 PARA RODILLOS ESFERICOS, CONICOS O DE EMPUJE)</t>
    </r>
  </si>
  <si>
    <t>RODAMIENTOS DE RODILLOS ESFERICOS, RODAMIENTOS DE RODILLOS CONICOS Y RODAMIENTOS DE EMPUJE (DE BOLAS, DE RODILLOS CILINDRICOS, DE AGUJAS O DE RODILLOS ESFERICOS)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</si>
</sst>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0"/>
      <name val="Arial Narrow"/>
      <family val="2"/>
    </font>
    <font>
      <sz val="22"/>
      <color theme="0"/>
      <name val="Impact"/>
      <family val="2"/>
    </font>
    <font>
      <b/>
      <sz val="11"/>
      <color theme="1"/>
      <name val="Arial Narrow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FF0000"/>
      <name val="Arial Narrow"/>
      <family val="2"/>
    </font>
    <font>
      <b/>
      <sz val="24"/>
      <color rgb="FFFF0000"/>
      <name val="Arial Narrow"/>
      <family val="2"/>
    </font>
    <font>
      <sz val="11"/>
      <color theme="1"/>
      <name val="Arial Narrow"/>
      <family val="2"/>
    </font>
    <font>
      <b/>
      <sz val="18"/>
      <color theme="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/>
    <xf numFmtId="0" fontId="1" fillId="4" borderId="1" xfId="0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0" borderId="0" xfId="0" applyFont="1"/>
    <xf numFmtId="0" fontId="3" fillId="2" borderId="1" xfId="0" applyFont="1" applyFill="1" applyBorder="1" applyAlignment="1">
      <alignment horizontal="center" vertical="center"/>
    </xf>
    <xf numFmtId="0" fontId="5" fillId="0" borderId="0" xfId="0" applyFont="1"/>
    <xf numFmtId="0" fontId="3" fillId="0" borderId="1" xfId="0" applyFont="1" applyBorder="1" applyAlignment="1">
      <alignment horizontal="left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0" xfId="0" applyFont="1"/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0000"/>
      <color rgb="FF00FF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wmf"/><Relationship Id="rId4" Type="http://schemas.openxmlformats.org/officeDocument/2006/relationships/image" Target="../media/image4.jpeg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2</xdr:row>
      <xdr:rowOff>47625</xdr:rowOff>
    </xdr:from>
    <xdr:to>
      <xdr:col>3</xdr:col>
      <xdr:colOff>1238250</xdr:colOff>
      <xdr:row>2</xdr:row>
      <xdr:rowOff>1082802</xdr:rowOff>
    </xdr:to>
    <xdr:pic>
      <xdr:nvPicPr>
        <xdr:cNvPr id="2" name="Imagen 1" descr="Resultado de imagen para RODAMIENTO RADIAL DE BOLAS">
          <a:extLst>
            <a:ext uri="{FF2B5EF4-FFF2-40B4-BE49-F238E27FC236}">
              <a16:creationId xmlns:a16="http://schemas.microsoft.com/office/drawing/2014/main" id="{5545A680-E973-46F4-9C95-743DEE5C2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000125"/>
          <a:ext cx="990600" cy="1035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542925</xdr:colOff>
      <xdr:row>2</xdr:row>
      <xdr:rowOff>19050</xdr:rowOff>
    </xdr:from>
    <xdr:to>
      <xdr:col>4</xdr:col>
      <xdr:colOff>1485900</xdr:colOff>
      <xdr:row>2</xdr:row>
      <xdr:rowOff>1111299</xdr:rowOff>
    </xdr:to>
    <xdr:pic>
      <xdr:nvPicPr>
        <xdr:cNvPr id="3" name="Imagen 2" descr="Resultado de imagen para rodamiento de rodillos cilindricos">
          <a:extLst>
            <a:ext uri="{FF2B5EF4-FFF2-40B4-BE49-F238E27FC236}">
              <a16:creationId xmlns:a16="http://schemas.microsoft.com/office/drawing/2014/main" id="{2600A137-B454-4EB8-966E-0B2449AD3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800225"/>
          <a:ext cx="942975" cy="1092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1847850</xdr:colOff>
      <xdr:row>2</xdr:row>
      <xdr:rowOff>28575</xdr:rowOff>
    </xdr:from>
    <xdr:to>
      <xdr:col>4</xdr:col>
      <xdr:colOff>2924176</xdr:colOff>
      <xdr:row>2</xdr:row>
      <xdr:rowOff>1104901</xdr:rowOff>
    </xdr:to>
    <xdr:pic>
      <xdr:nvPicPr>
        <xdr:cNvPr id="4" name="Imagen 3" descr="Resultado de imagen para RODAMIENTO DE AGUJAS">
          <a:extLst>
            <a:ext uri="{FF2B5EF4-FFF2-40B4-BE49-F238E27FC236}">
              <a16:creationId xmlns:a16="http://schemas.microsoft.com/office/drawing/2014/main" id="{D59B4856-EEE1-4C77-8F47-BBC7DB724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809750"/>
          <a:ext cx="1076326" cy="1076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2</xdr:row>
      <xdr:rowOff>38101</xdr:rowOff>
    </xdr:from>
    <xdr:to>
      <xdr:col>5</xdr:col>
      <xdr:colOff>933450</xdr:colOff>
      <xdr:row>2</xdr:row>
      <xdr:rowOff>1085851</xdr:rowOff>
    </xdr:to>
    <xdr:pic>
      <xdr:nvPicPr>
        <xdr:cNvPr id="5" name="Imagen 4" descr="Resultado de imagen para RODAMIENTO DERODILLOS ESFERICOS">
          <a:extLst>
            <a:ext uri="{FF2B5EF4-FFF2-40B4-BE49-F238E27FC236}">
              <a16:creationId xmlns:a16="http://schemas.microsoft.com/office/drawing/2014/main" id="{7F89D6AF-FB6D-4BE4-80CF-AA727E321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990601"/>
          <a:ext cx="8382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877631</xdr:colOff>
      <xdr:row>2</xdr:row>
      <xdr:rowOff>19049</xdr:rowOff>
    </xdr:from>
    <xdr:to>
      <xdr:col>5</xdr:col>
      <xdr:colOff>1871440</xdr:colOff>
      <xdr:row>2</xdr:row>
      <xdr:rowOff>1095375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D191111-353F-447A-93A2-A7FA8C5EE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35781" y="971549"/>
          <a:ext cx="993809" cy="1076326"/>
        </a:xfrm>
        <a:prstGeom prst="rect">
          <a:avLst/>
        </a:prstGeom>
      </xdr:spPr>
    </xdr:pic>
    <xdr:clientData/>
  </xdr:twoCellAnchor>
  <xdr:twoCellAnchor editAs="oneCell">
    <xdr:from>
      <xdr:col>5</xdr:col>
      <xdr:colOff>1772171</xdr:colOff>
      <xdr:row>2</xdr:row>
      <xdr:rowOff>66675</xdr:rowOff>
    </xdr:from>
    <xdr:to>
      <xdr:col>5</xdr:col>
      <xdr:colOff>3115172</xdr:colOff>
      <xdr:row>2</xdr:row>
      <xdr:rowOff>1056659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D48FA87-DD66-45F6-9F26-63ABF1183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0321" y="1019175"/>
          <a:ext cx="1343001" cy="9899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940751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7AD7127-917B-4336-AA7B-A1EA90148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1952625" cy="940751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</xdr:row>
      <xdr:rowOff>164716</xdr:rowOff>
    </xdr:from>
    <xdr:to>
      <xdr:col>1</xdr:col>
      <xdr:colOff>209550</xdr:colOff>
      <xdr:row>6</xdr:row>
      <xdr:rowOff>1007920</xdr:rowOff>
    </xdr:to>
    <xdr:pic>
      <xdr:nvPicPr>
        <xdr:cNvPr id="9" name="Imagen 8" descr="Resultado de imagen para logo skf">
          <a:extLst>
            <a:ext uri="{FF2B5EF4-FFF2-40B4-BE49-F238E27FC236}">
              <a16:creationId xmlns:a16="http://schemas.microsoft.com/office/drawing/2014/main" id="{4478473A-B660-46C5-968A-457BE6BA5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08066"/>
          <a:ext cx="1666875" cy="84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257176</xdr:colOff>
      <xdr:row>36</xdr:row>
      <xdr:rowOff>57151</xdr:rowOff>
    </xdr:from>
    <xdr:to>
      <xdr:col>3</xdr:col>
      <xdr:colOff>19050</xdr:colOff>
      <xdr:row>38</xdr:row>
      <xdr:rowOff>247651</xdr:rowOff>
    </xdr:to>
    <xdr:grpSp>
      <xdr:nvGrpSpPr>
        <xdr:cNvPr id="10" name="15 Grupo">
          <a:extLst>
            <a:ext uri="{FF2B5EF4-FFF2-40B4-BE49-F238E27FC236}">
              <a16:creationId xmlns:a16="http://schemas.microsoft.com/office/drawing/2014/main" id="{D4F508CF-D141-4C50-9D40-DA852F7E6BB2}"/>
            </a:ext>
          </a:extLst>
        </xdr:cNvPr>
        <xdr:cNvGrpSpPr>
          <a:grpSpLocks/>
        </xdr:cNvGrpSpPr>
      </xdr:nvGrpSpPr>
      <xdr:grpSpPr bwMode="auto">
        <a:xfrm>
          <a:off x="257176" y="13087351"/>
          <a:ext cx="2476499" cy="609600"/>
          <a:chOff x="3012262" y="7880657"/>
          <a:chExt cx="4714874" cy="1143000"/>
        </a:xfrm>
      </xdr:grpSpPr>
      <xdr:grpSp>
        <xdr:nvGrpSpPr>
          <xdr:cNvPr id="11" name="24 Grupo">
            <a:extLst>
              <a:ext uri="{FF2B5EF4-FFF2-40B4-BE49-F238E27FC236}">
                <a16:creationId xmlns:a16="http://schemas.microsoft.com/office/drawing/2014/main" id="{F91499E0-3B44-4FAC-B83B-5F64C5A037DF}"/>
              </a:ext>
            </a:extLst>
          </xdr:cNvPr>
          <xdr:cNvGrpSpPr>
            <a:grpSpLocks/>
          </xdr:cNvGrpSpPr>
        </xdr:nvGrpSpPr>
        <xdr:grpSpPr bwMode="auto">
          <a:xfrm>
            <a:off x="3012262" y="8120895"/>
            <a:ext cx="4714874" cy="706438"/>
            <a:chOff x="2101851" y="4959348"/>
            <a:chExt cx="4714874" cy="706438"/>
          </a:xfrm>
        </xdr:grpSpPr>
        <xdr:pic>
          <xdr:nvPicPr>
            <xdr:cNvPr id="13" name="Imagen 12">
              <a:extLst>
                <a:ext uri="{FF2B5EF4-FFF2-40B4-BE49-F238E27FC236}">
                  <a16:creationId xmlns:a16="http://schemas.microsoft.com/office/drawing/2014/main" id="{8AE2D1F9-7CE4-4008-9F01-23182EA4567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02425" y="5086350"/>
              <a:ext cx="114300" cy="115887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  <xdr:pic>
          <xdr:nvPicPr>
            <xdr:cNvPr id="14" name="Imagen 13">
              <a:extLst>
                <a:ext uri="{FF2B5EF4-FFF2-40B4-BE49-F238E27FC236}">
                  <a16:creationId xmlns:a16="http://schemas.microsoft.com/office/drawing/2014/main" id="{775079B8-E7AC-489A-AFB7-FF0292A0C90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101851" y="4959348"/>
              <a:ext cx="4703762" cy="706438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</xdr:grpSp>
      <xdr:pic>
        <xdr:nvPicPr>
          <xdr:cNvPr id="12" name="17 Imagen" descr="LOGOTIPO E ICONO versión 11.png">
            <a:extLst>
              <a:ext uri="{FF2B5EF4-FFF2-40B4-BE49-F238E27FC236}">
                <a16:creationId xmlns:a16="http://schemas.microsoft.com/office/drawing/2014/main" id="{45F58E66-B8D5-4AED-811B-F13973BDE0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91456" y="7880657"/>
            <a:ext cx="1804988" cy="1143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609600</xdr:colOff>
      <xdr:row>7</xdr:row>
      <xdr:rowOff>361950</xdr:rowOff>
    </xdr:from>
    <xdr:to>
      <xdr:col>1</xdr:col>
      <xdr:colOff>81145</xdr:colOff>
      <xdr:row>7</xdr:row>
      <xdr:rowOff>1285874</xdr:rowOff>
    </xdr:to>
    <xdr:pic>
      <xdr:nvPicPr>
        <xdr:cNvPr id="15" name="Imagen 14" descr="Resultado de imagen para norm din logo">
          <a:extLst>
            <a:ext uri="{FF2B5EF4-FFF2-40B4-BE49-F238E27FC236}">
              <a16:creationId xmlns:a16="http://schemas.microsoft.com/office/drawing/2014/main" id="{21319A19-B8CC-4C25-ACC9-26498D5E3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38775"/>
          <a:ext cx="1424170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647699</xdr:colOff>
      <xdr:row>35</xdr:row>
      <xdr:rowOff>171450</xdr:rowOff>
    </xdr:from>
    <xdr:to>
      <xdr:col>5</xdr:col>
      <xdr:colOff>2825888</xdr:colOff>
      <xdr:row>38</xdr:row>
      <xdr:rowOff>175071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1D87611-80A8-4A96-89EF-0131FFDFE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4" y="12992100"/>
          <a:ext cx="2178189" cy="632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6"/>
  <sheetViews>
    <sheetView showGridLines="0" tabSelected="1" workbookViewId="0"/>
  </sheetViews>
  <sheetFormatPr baseColWidth="10" defaultRowHeight="15" x14ac:dyDescent="0.25"/>
  <cols>
    <col min="1" max="1" width="29.28515625" customWidth="1"/>
    <col min="3" max="3" width="0" hidden="1" customWidth="1"/>
    <col min="4" max="4" width="23.5703125" customWidth="1"/>
    <col min="5" max="5" width="52.140625" customWidth="1"/>
    <col min="6" max="6" width="47.140625" bestFit="1" customWidth="1"/>
  </cols>
  <sheetData>
    <row r="1" spans="1:6" ht="74.25" customHeight="1" x14ac:dyDescent="0.25">
      <c r="A1" s="1"/>
      <c r="B1" s="19" t="s">
        <v>6</v>
      </c>
      <c r="C1" s="19"/>
      <c r="D1" s="19"/>
      <c r="E1" s="19"/>
      <c r="F1" s="19"/>
    </row>
    <row r="2" spans="1:6" ht="82.5" x14ac:dyDescent="0.25">
      <c r="A2" s="27" t="s">
        <v>4</v>
      </c>
      <c r="B2" s="28"/>
      <c r="C2" s="2"/>
      <c r="D2" s="3" t="s">
        <v>2</v>
      </c>
      <c r="E2" s="2" t="s">
        <v>0</v>
      </c>
      <c r="F2" s="4" t="s">
        <v>45</v>
      </c>
    </row>
    <row r="3" spans="1:6" ht="87.75" customHeight="1" x14ac:dyDescent="0.3">
      <c r="A3" s="24" t="s">
        <v>7</v>
      </c>
      <c r="B3" s="26"/>
      <c r="C3" s="5"/>
      <c r="D3" s="6"/>
      <c r="E3" s="6"/>
      <c r="F3" s="6"/>
    </row>
    <row r="4" spans="1:6" ht="16.5" x14ac:dyDescent="0.3">
      <c r="A4" s="6" t="s">
        <v>5</v>
      </c>
      <c r="B4" s="18">
        <v>100</v>
      </c>
      <c r="C4" s="6"/>
      <c r="D4" s="6"/>
      <c r="E4" s="6"/>
      <c r="F4" s="6"/>
    </row>
    <row r="5" spans="1:6" ht="16.5" x14ac:dyDescent="0.3">
      <c r="A5" s="6" t="s">
        <v>1</v>
      </c>
      <c r="B5" s="18">
        <v>2000</v>
      </c>
      <c r="C5" s="6"/>
      <c r="D5" s="6"/>
      <c r="E5" s="6"/>
      <c r="F5" s="6"/>
    </row>
    <row r="6" spans="1:6" ht="33" customHeight="1" x14ac:dyDescent="0.3">
      <c r="A6" s="20" t="s">
        <v>3</v>
      </c>
      <c r="B6" s="21"/>
      <c r="C6" s="6" t="e">
        <f>((14000000/(B2*SQRT(B4))-4*B4))</f>
        <v>#DIV/0!</v>
      </c>
      <c r="D6" s="11">
        <f>((14000000/(B5*SQRT(B4))-4*B4))*10</f>
        <v>3000</v>
      </c>
      <c r="E6" s="11">
        <f>((14000000/(B5*SQRT(B4))-4*B4))*5</f>
        <v>1500</v>
      </c>
      <c r="F6" s="11">
        <f>((14000000/(B5*SQRT(B4))-4*B4))*1</f>
        <v>300</v>
      </c>
    </row>
    <row r="7" spans="1:6" ht="89.25" customHeight="1" x14ac:dyDescent="0.3">
      <c r="A7" s="22"/>
      <c r="B7" s="22"/>
      <c r="C7" s="7"/>
      <c r="D7" s="23" t="s">
        <v>43</v>
      </c>
      <c r="E7" s="23"/>
      <c r="F7" s="23"/>
    </row>
    <row r="8" spans="1:6" ht="114.75" customHeight="1" x14ac:dyDescent="0.3">
      <c r="A8" s="29"/>
      <c r="B8" s="29"/>
      <c r="C8" s="7"/>
      <c r="D8" s="24" t="s">
        <v>44</v>
      </c>
      <c r="E8" s="25"/>
      <c r="F8" s="26"/>
    </row>
    <row r="9" spans="1:6" ht="16.5" x14ac:dyDescent="0.3">
      <c r="A9" s="29"/>
      <c r="B9" s="29"/>
      <c r="C9" s="7"/>
      <c r="D9" s="5" t="s">
        <v>8</v>
      </c>
      <c r="E9" s="5" t="s">
        <v>20</v>
      </c>
      <c r="F9" s="5" t="s">
        <v>9</v>
      </c>
    </row>
    <row r="10" spans="1:6" ht="16.5" x14ac:dyDescent="0.3">
      <c r="A10" s="29"/>
      <c r="B10" s="29"/>
      <c r="C10" s="7"/>
      <c r="D10" s="27" t="s">
        <v>21</v>
      </c>
      <c r="E10" s="33"/>
      <c r="F10" s="28"/>
    </row>
    <row r="11" spans="1:6" ht="16.5" x14ac:dyDescent="0.3">
      <c r="A11" s="29"/>
      <c r="B11" s="29"/>
      <c r="C11" s="7"/>
      <c r="D11" s="30" t="s">
        <v>10</v>
      </c>
      <c r="E11" s="5" t="s">
        <v>11</v>
      </c>
      <c r="F11" s="14">
        <v>0.9</v>
      </c>
    </row>
    <row r="12" spans="1:6" ht="16.5" x14ac:dyDescent="0.3">
      <c r="A12" s="29"/>
      <c r="B12" s="29"/>
      <c r="C12" s="7"/>
      <c r="D12" s="31"/>
      <c r="E12" s="5" t="s">
        <v>42</v>
      </c>
      <c r="F12" s="8">
        <v>0.5</v>
      </c>
    </row>
    <row r="13" spans="1:6" ht="16.5" x14ac:dyDescent="0.3">
      <c r="A13" s="29"/>
      <c r="B13" s="29"/>
      <c r="C13" s="7"/>
      <c r="D13" s="31"/>
      <c r="E13" s="5" t="s">
        <v>12</v>
      </c>
      <c r="F13" s="16">
        <v>0.2</v>
      </c>
    </row>
    <row r="14" spans="1:6" ht="16.5" x14ac:dyDescent="0.3">
      <c r="A14" s="29"/>
      <c r="B14" s="29"/>
      <c r="C14" s="7"/>
      <c r="D14" s="32"/>
      <c r="E14" s="5" t="s">
        <v>13</v>
      </c>
      <c r="F14" s="17">
        <v>0.1</v>
      </c>
    </row>
    <row r="15" spans="1:6" ht="16.5" x14ac:dyDescent="0.3">
      <c r="A15" s="29"/>
      <c r="B15" s="29"/>
      <c r="C15" s="7"/>
      <c r="D15" s="27" t="s">
        <v>22</v>
      </c>
      <c r="E15" s="33"/>
      <c r="F15" s="28"/>
    </row>
    <row r="16" spans="1:6" ht="33" x14ac:dyDescent="0.3">
      <c r="A16" s="29"/>
      <c r="B16" s="29"/>
      <c r="C16" s="7"/>
      <c r="D16" s="30" t="s">
        <v>14</v>
      </c>
      <c r="E16" s="10" t="s">
        <v>16</v>
      </c>
      <c r="F16" s="14">
        <v>0.9</v>
      </c>
    </row>
    <row r="17" spans="1:6" ht="16.5" x14ac:dyDescent="0.3">
      <c r="A17" s="29"/>
      <c r="B17" s="29"/>
      <c r="C17" s="7"/>
      <c r="D17" s="31"/>
      <c r="E17" s="10" t="s">
        <v>15</v>
      </c>
      <c r="F17" s="8">
        <v>0.6</v>
      </c>
    </row>
    <row r="18" spans="1:6" ht="33" x14ac:dyDescent="0.3">
      <c r="A18" s="29"/>
      <c r="B18" s="29"/>
      <c r="C18" s="7"/>
      <c r="D18" s="31"/>
      <c r="E18" s="10" t="s">
        <v>17</v>
      </c>
      <c r="F18" s="15">
        <v>0.3</v>
      </c>
    </row>
    <row r="19" spans="1:6" ht="16.5" x14ac:dyDescent="0.3">
      <c r="A19" s="29"/>
      <c r="B19" s="29"/>
      <c r="C19" s="7"/>
      <c r="D19" s="32"/>
      <c r="E19" s="10" t="s">
        <v>18</v>
      </c>
      <c r="F19" s="17">
        <v>0.1</v>
      </c>
    </row>
    <row r="20" spans="1:6" ht="16.5" x14ac:dyDescent="0.3">
      <c r="A20" s="29"/>
      <c r="B20" s="29"/>
      <c r="C20" s="7"/>
      <c r="D20" s="27" t="s">
        <v>23</v>
      </c>
      <c r="E20" s="33"/>
      <c r="F20" s="28"/>
    </row>
    <row r="21" spans="1:6" ht="16.5" x14ac:dyDescent="0.3">
      <c r="A21" s="29"/>
      <c r="B21" s="29"/>
      <c r="C21" s="7"/>
      <c r="D21" s="30" t="s">
        <v>19</v>
      </c>
      <c r="E21" s="5" t="s">
        <v>24</v>
      </c>
      <c r="F21" s="14">
        <v>0.9</v>
      </c>
    </row>
    <row r="22" spans="1:6" ht="16.5" x14ac:dyDescent="0.3">
      <c r="A22" s="29"/>
      <c r="B22" s="29"/>
      <c r="C22" s="7"/>
      <c r="D22" s="31"/>
      <c r="E22" s="5" t="s">
        <v>25</v>
      </c>
      <c r="F22" s="8">
        <v>0.7</v>
      </c>
    </row>
    <row r="23" spans="1:6" ht="16.5" x14ac:dyDescent="0.3">
      <c r="A23" s="29"/>
      <c r="B23" s="29"/>
      <c r="C23" s="7"/>
      <c r="D23" s="31"/>
      <c r="E23" s="5" t="s">
        <v>26</v>
      </c>
      <c r="F23" s="15">
        <v>0.4</v>
      </c>
    </row>
    <row r="24" spans="1:6" ht="33" x14ac:dyDescent="0.3">
      <c r="A24" s="29"/>
      <c r="B24" s="29"/>
      <c r="C24" s="7"/>
      <c r="D24" s="32"/>
      <c r="E24" s="10" t="s">
        <v>27</v>
      </c>
      <c r="F24" s="17">
        <v>0.1</v>
      </c>
    </row>
    <row r="25" spans="1:6" ht="16.5" x14ac:dyDescent="0.3">
      <c r="A25" s="29"/>
      <c r="B25" s="29"/>
      <c r="C25" s="7"/>
      <c r="D25" s="27" t="s">
        <v>37</v>
      </c>
      <c r="E25" s="33"/>
      <c r="F25" s="28"/>
    </row>
    <row r="26" spans="1:6" ht="16.5" x14ac:dyDescent="0.3">
      <c r="A26" s="29"/>
      <c r="B26" s="29"/>
      <c r="C26" s="7"/>
      <c r="D26" s="30" t="s">
        <v>28</v>
      </c>
      <c r="E26" s="5" t="s">
        <v>29</v>
      </c>
      <c r="F26" s="14">
        <v>0.9</v>
      </c>
    </row>
    <row r="27" spans="1:6" ht="16.5" x14ac:dyDescent="0.25">
      <c r="A27" s="29"/>
      <c r="B27" s="29"/>
      <c r="C27" s="9"/>
      <c r="D27" s="31"/>
      <c r="E27" s="5" t="s">
        <v>30</v>
      </c>
      <c r="F27" s="8">
        <v>0.6</v>
      </c>
    </row>
    <row r="28" spans="1:6" ht="16.5" x14ac:dyDescent="0.25">
      <c r="A28" s="29"/>
      <c r="B28" s="29"/>
      <c r="C28" s="9"/>
      <c r="D28" s="32"/>
      <c r="E28" s="5" t="s">
        <v>31</v>
      </c>
      <c r="F28" s="17">
        <v>0.3</v>
      </c>
    </row>
    <row r="29" spans="1:6" ht="16.5" x14ac:dyDescent="0.25">
      <c r="A29" s="29"/>
      <c r="B29" s="29"/>
      <c r="C29" s="9"/>
      <c r="D29" s="27" t="s">
        <v>32</v>
      </c>
      <c r="E29" s="33"/>
      <c r="F29" s="28"/>
    </row>
    <row r="30" spans="1:6" ht="16.5" x14ac:dyDescent="0.25">
      <c r="A30" s="29"/>
      <c r="B30" s="29"/>
      <c r="C30" s="9"/>
      <c r="D30" s="30" t="s">
        <v>36</v>
      </c>
      <c r="E30" s="5" t="s">
        <v>33</v>
      </c>
      <c r="F30" s="14">
        <v>1</v>
      </c>
    </row>
    <row r="31" spans="1:6" ht="16.5" x14ac:dyDescent="0.25">
      <c r="A31" s="29"/>
      <c r="B31" s="29"/>
      <c r="C31" s="9"/>
      <c r="D31" s="31"/>
      <c r="E31" s="5" t="s">
        <v>34</v>
      </c>
      <c r="F31" s="8">
        <v>0.7</v>
      </c>
    </row>
    <row r="32" spans="1:6" ht="16.5" x14ac:dyDescent="0.25">
      <c r="A32" s="29"/>
      <c r="B32" s="29"/>
      <c r="C32" s="9"/>
      <c r="D32" s="32"/>
      <c r="E32" s="5" t="s">
        <v>35</v>
      </c>
      <c r="F32" s="17">
        <v>0.5</v>
      </c>
    </row>
    <row r="33" spans="1:6" ht="16.5" x14ac:dyDescent="0.25">
      <c r="A33" s="29"/>
      <c r="B33" s="29"/>
      <c r="C33" s="9"/>
      <c r="D33" s="27" t="s">
        <v>39</v>
      </c>
      <c r="E33" s="33"/>
      <c r="F33" s="28"/>
    </row>
    <row r="34" spans="1:6" ht="16.5" x14ac:dyDescent="0.25">
      <c r="A34" s="29"/>
      <c r="B34" s="29"/>
      <c r="C34" s="9"/>
      <c r="D34" s="5" t="s">
        <v>38</v>
      </c>
      <c r="E34" s="36" t="s">
        <v>40</v>
      </c>
      <c r="F34" s="37"/>
    </row>
    <row r="35" spans="1:6" ht="16.5" customHeight="1" x14ac:dyDescent="0.25">
      <c r="A35" s="34"/>
      <c r="B35" s="34"/>
      <c r="C35" s="34"/>
      <c r="D35" s="34"/>
      <c r="E35" s="34"/>
      <c r="F35" s="35"/>
    </row>
    <row r="36" spans="1:6" ht="16.5" customHeight="1" x14ac:dyDescent="0.25">
      <c r="A36" s="38"/>
      <c r="B36" s="38"/>
      <c r="C36" s="38"/>
      <c r="D36" s="38"/>
      <c r="E36" s="38"/>
      <c r="F36" s="38"/>
    </row>
    <row r="37" spans="1:6" ht="16.5" customHeight="1" x14ac:dyDescent="0.25">
      <c r="A37" s="38"/>
      <c r="B37" s="38"/>
      <c r="C37" s="38"/>
      <c r="D37" s="38"/>
      <c r="E37" s="38"/>
      <c r="F37" s="38"/>
    </row>
    <row r="38" spans="1:6" ht="16.5" customHeight="1" x14ac:dyDescent="0.25">
      <c r="A38" s="38"/>
      <c r="B38" s="38"/>
      <c r="C38" s="38"/>
      <c r="D38" s="38"/>
      <c r="E38" s="38"/>
      <c r="F38" s="38"/>
    </row>
    <row r="39" spans="1:6" ht="33" customHeight="1" x14ac:dyDescent="0.25">
      <c r="A39" s="38"/>
      <c r="B39" s="38"/>
      <c r="C39" s="38"/>
      <c r="D39" s="38"/>
      <c r="E39" s="38"/>
      <c r="F39" s="38"/>
    </row>
    <row r="40" spans="1:6" ht="16.5" customHeight="1" x14ac:dyDescent="0.25">
      <c r="A40" s="39" t="s">
        <v>41</v>
      </c>
      <c r="B40" s="39"/>
      <c r="C40" s="39"/>
      <c r="D40" s="39"/>
      <c r="E40" s="39"/>
      <c r="F40" s="39"/>
    </row>
    <row r="41" spans="1:6" ht="16.5" customHeight="1" x14ac:dyDescent="0.25">
      <c r="A41" s="40"/>
      <c r="B41" s="40"/>
      <c r="C41" s="40"/>
      <c r="D41" s="40"/>
      <c r="E41" s="40"/>
      <c r="F41" s="40"/>
    </row>
    <row r="42" spans="1:6" ht="16.5" customHeight="1" x14ac:dyDescent="0.25">
      <c r="A42" s="40"/>
      <c r="B42" s="40"/>
      <c r="C42" s="40"/>
      <c r="D42" s="40"/>
      <c r="E42" s="40"/>
      <c r="F42" s="40"/>
    </row>
    <row r="43" spans="1:6" ht="16.5" x14ac:dyDescent="0.25">
      <c r="A43" s="9"/>
      <c r="B43" s="9"/>
      <c r="C43" s="9"/>
      <c r="D43" s="12"/>
      <c r="E43" s="12"/>
      <c r="F43" s="12"/>
    </row>
    <row r="44" spans="1:6" ht="16.5" x14ac:dyDescent="0.25">
      <c r="A44" s="9"/>
      <c r="B44" s="9"/>
      <c r="C44" s="9"/>
      <c r="D44" s="12"/>
      <c r="E44" s="12"/>
      <c r="F44" s="12"/>
    </row>
    <row r="45" spans="1:6" ht="16.5" x14ac:dyDescent="0.3">
      <c r="A45" s="9"/>
      <c r="B45" s="9"/>
      <c r="C45" s="9"/>
      <c r="D45" s="7"/>
      <c r="E45" s="7"/>
      <c r="F45" s="7"/>
    </row>
    <row r="46" spans="1:6" ht="16.5" x14ac:dyDescent="0.3">
      <c r="A46" s="9"/>
      <c r="B46" s="9"/>
      <c r="C46" s="9"/>
      <c r="D46" s="7"/>
      <c r="E46" s="7"/>
      <c r="F46" s="7"/>
    </row>
    <row r="47" spans="1:6" ht="16.5" x14ac:dyDescent="0.3">
      <c r="A47" s="9"/>
      <c r="B47" s="9"/>
      <c r="C47" s="9"/>
      <c r="D47" s="7"/>
      <c r="E47" s="7"/>
      <c r="F47" s="7"/>
    </row>
    <row r="48" spans="1:6" ht="16.5" x14ac:dyDescent="0.3">
      <c r="A48" s="9"/>
      <c r="B48" s="9"/>
      <c r="C48" s="9"/>
      <c r="D48" s="7"/>
      <c r="E48" s="7"/>
      <c r="F48" s="7"/>
    </row>
    <row r="49" spans="1:6" ht="16.5" x14ac:dyDescent="0.3">
      <c r="A49" s="9"/>
      <c r="B49" s="9"/>
      <c r="C49" s="9"/>
      <c r="D49" s="7"/>
      <c r="E49" s="7"/>
      <c r="F49" s="7"/>
    </row>
    <row r="50" spans="1:6" ht="16.5" x14ac:dyDescent="0.3">
      <c r="A50" s="9"/>
      <c r="B50" s="9"/>
      <c r="C50" s="9"/>
      <c r="D50" s="7"/>
      <c r="E50" s="7"/>
      <c r="F50" s="7"/>
    </row>
    <row r="51" spans="1:6" ht="16.5" x14ac:dyDescent="0.3">
      <c r="A51" s="9"/>
      <c r="B51" s="9"/>
      <c r="C51" s="9"/>
      <c r="D51" s="7"/>
      <c r="E51" s="7"/>
      <c r="F51" s="7"/>
    </row>
    <row r="52" spans="1:6" ht="16.5" x14ac:dyDescent="0.3">
      <c r="A52" s="9"/>
      <c r="B52" s="9"/>
      <c r="C52" s="9"/>
      <c r="D52" s="7"/>
      <c r="E52" s="7"/>
      <c r="F52" s="7"/>
    </row>
    <row r="53" spans="1:6" ht="16.5" x14ac:dyDescent="0.3">
      <c r="A53" s="9"/>
      <c r="B53" s="9"/>
      <c r="C53" s="9"/>
      <c r="D53" s="7"/>
      <c r="E53" s="7"/>
      <c r="F53" s="7"/>
    </row>
    <row r="54" spans="1:6" ht="16.5" x14ac:dyDescent="0.3">
      <c r="A54" s="9"/>
      <c r="B54" s="9"/>
      <c r="C54" s="9"/>
      <c r="D54" s="7"/>
      <c r="E54" s="7"/>
      <c r="F54" s="7"/>
    </row>
    <row r="55" spans="1:6" ht="16.5" x14ac:dyDescent="0.3">
      <c r="A55" s="9"/>
      <c r="B55" s="9"/>
      <c r="C55" s="9"/>
      <c r="D55" s="7"/>
      <c r="E55" s="7"/>
      <c r="F55" s="7"/>
    </row>
    <row r="56" spans="1:6" ht="16.5" x14ac:dyDescent="0.3">
      <c r="A56" s="9"/>
      <c r="B56" s="9"/>
      <c r="C56" s="9"/>
      <c r="D56" s="7"/>
      <c r="E56" s="7"/>
      <c r="F56" s="7"/>
    </row>
    <row r="57" spans="1:6" ht="16.5" x14ac:dyDescent="0.3">
      <c r="A57" s="9"/>
      <c r="B57" s="9"/>
      <c r="C57" s="9"/>
      <c r="D57" s="7"/>
      <c r="E57" s="7"/>
      <c r="F57" s="7"/>
    </row>
    <row r="58" spans="1:6" ht="16.5" x14ac:dyDescent="0.3">
      <c r="A58" s="9"/>
      <c r="B58" s="9"/>
      <c r="C58" s="9"/>
      <c r="D58" s="7"/>
      <c r="E58" s="7"/>
      <c r="F58" s="7"/>
    </row>
    <row r="59" spans="1:6" ht="16.5" x14ac:dyDescent="0.3">
      <c r="A59" s="9"/>
      <c r="B59" s="9"/>
      <c r="C59" s="9"/>
      <c r="D59" s="7"/>
      <c r="E59" s="7"/>
      <c r="F59" s="7"/>
    </row>
    <row r="60" spans="1:6" ht="16.5" x14ac:dyDescent="0.3">
      <c r="A60" s="9"/>
      <c r="B60" s="9"/>
      <c r="C60" s="9"/>
      <c r="D60" s="7"/>
      <c r="E60" s="7"/>
      <c r="F60" s="7"/>
    </row>
    <row r="61" spans="1:6" ht="16.5" x14ac:dyDescent="0.3">
      <c r="A61" s="9"/>
      <c r="B61" s="9"/>
      <c r="C61" s="9"/>
      <c r="D61" s="7"/>
      <c r="E61" s="7"/>
      <c r="F61" s="7"/>
    </row>
    <row r="62" spans="1:6" ht="16.5" x14ac:dyDescent="0.3">
      <c r="A62" s="9"/>
      <c r="B62" s="9"/>
      <c r="C62" s="9"/>
      <c r="D62" s="7"/>
      <c r="E62" s="7"/>
      <c r="F62" s="7"/>
    </row>
    <row r="63" spans="1:6" ht="16.5" x14ac:dyDescent="0.3">
      <c r="A63" s="9"/>
      <c r="B63" s="9"/>
      <c r="C63" s="9"/>
      <c r="D63" s="7"/>
      <c r="E63" s="7"/>
      <c r="F63" s="7"/>
    </row>
    <row r="64" spans="1:6" ht="16.5" x14ac:dyDescent="0.3">
      <c r="A64" s="9"/>
      <c r="B64" s="9"/>
      <c r="C64" s="9"/>
      <c r="D64" s="7"/>
      <c r="E64" s="7"/>
      <c r="F64" s="7"/>
    </row>
    <row r="65" spans="1:6" ht="16.5" x14ac:dyDescent="0.3">
      <c r="A65" s="9"/>
      <c r="B65" s="9"/>
      <c r="C65" s="9"/>
      <c r="D65" s="7"/>
      <c r="E65" s="7"/>
      <c r="F65" s="7"/>
    </row>
    <row r="66" spans="1:6" ht="16.5" x14ac:dyDescent="0.3">
      <c r="A66" s="9"/>
      <c r="B66" s="9"/>
      <c r="C66" s="9"/>
      <c r="D66" s="7"/>
      <c r="E66" s="7"/>
      <c r="F66" s="7"/>
    </row>
    <row r="67" spans="1:6" ht="16.5" x14ac:dyDescent="0.3">
      <c r="A67" s="9"/>
      <c r="B67" s="9"/>
      <c r="C67" s="9"/>
      <c r="D67" s="7"/>
      <c r="E67" s="7"/>
      <c r="F67" s="7"/>
    </row>
    <row r="68" spans="1:6" ht="16.5" x14ac:dyDescent="0.3">
      <c r="A68" s="9"/>
      <c r="B68" s="9"/>
      <c r="C68" s="9"/>
      <c r="D68" s="7"/>
      <c r="E68" s="7"/>
      <c r="F68" s="7"/>
    </row>
    <row r="69" spans="1:6" ht="16.5" x14ac:dyDescent="0.3">
      <c r="D69" s="13"/>
      <c r="E69" s="13"/>
      <c r="F69" s="13"/>
    </row>
    <row r="70" spans="1:6" ht="16.5" x14ac:dyDescent="0.3">
      <c r="D70" s="13"/>
      <c r="E70" s="13"/>
      <c r="F70" s="13"/>
    </row>
    <row r="71" spans="1:6" ht="16.5" x14ac:dyDescent="0.3">
      <c r="D71" s="13"/>
      <c r="E71" s="13"/>
      <c r="F71" s="13"/>
    </row>
    <row r="72" spans="1:6" ht="16.5" x14ac:dyDescent="0.3">
      <c r="D72" s="13"/>
      <c r="E72" s="13"/>
      <c r="F72" s="13"/>
    </row>
    <row r="73" spans="1:6" ht="16.5" x14ac:dyDescent="0.3">
      <c r="D73" s="13"/>
      <c r="E73" s="13"/>
      <c r="F73" s="13"/>
    </row>
    <row r="74" spans="1:6" ht="16.5" x14ac:dyDescent="0.3">
      <c r="D74" s="13"/>
      <c r="E74" s="13"/>
      <c r="F74" s="13"/>
    </row>
    <row r="75" spans="1:6" ht="16.5" x14ac:dyDescent="0.3">
      <c r="D75" s="13"/>
      <c r="E75" s="13"/>
      <c r="F75" s="13"/>
    </row>
    <row r="76" spans="1:6" ht="16.5" x14ac:dyDescent="0.3">
      <c r="D76" s="13"/>
      <c r="E76" s="13"/>
      <c r="F76" s="13"/>
    </row>
    <row r="77" spans="1:6" ht="16.5" x14ac:dyDescent="0.3">
      <c r="D77" s="13"/>
      <c r="E77" s="13"/>
      <c r="F77" s="13"/>
    </row>
    <row r="78" spans="1:6" ht="16.5" x14ac:dyDescent="0.3">
      <c r="D78" s="13"/>
      <c r="E78" s="13"/>
      <c r="F78" s="13"/>
    </row>
    <row r="79" spans="1:6" ht="16.5" x14ac:dyDescent="0.3">
      <c r="D79" s="13"/>
      <c r="E79" s="13"/>
      <c r="F79" s="13"/>
    </row>
    <row r="80" spans="1:6" ht="16.5" x14ac:dyDescent="0.3">
      <c r="D80" s="13"/>
      <c r="E80" s="13"/>
      <c r="F80" s="13"/>
    </row>
    <row r="81" spans="4:6" ht="16.5" x14ac:dyDescent="0.3">
      <c r="D81" s="13"/>
      <c r="E81" s="13"/>
      <c r="F81" s="13"/>
    </row>
    <row r="82" spans="4:6" ht="16.5" x14ac:dyDescent="0.3">
      <c r="D82" s="13"/>
      <c r="E82" s="13"/>
      <c r="F82" s="13"/>
    </row>
    <row r="83" spans="4:6" ht="16.5" x14ac:dyDescent="0.3">
      <c r="D83" s="13"/>
      <c r="E83" s="13"/>
      <c r="F83" s="13"/>
    </row>
    <row r="84" spans="4:6" ht="16.5" x14ac:dyDescent="0.3">
      <c r="D84" s="13"/>
      <c r="E84" s="13"/>
      <c r="F84" s="13"/>
    </row>
    <row r="85" spans="4:6" ht="16.5" x14ac:dyDescent="0.3">
      <c r="D85" s="13"/>
      <c r="E85" s="13"/>
      <c r="F85" s="13"/>
    </row>
    <row r="86" spans="4:6" ht="16.5" x14ac:dyDescent="0.3">
      <c r="D86" s="13"/>
      <c r="E86" s="13"/>
      <c r="F86" s="13"/>
    </row>
  </sheetData>
  <sheetProtection algorithmName="SHA-512" hashValue="T98xec11xZ6vf31uskJhPGQrLuxtKgJZz4wiH2W2zcd36mg7v7m5gVA60MjWJw50Fsg3IJkf/nPm5rnQ7Oi08g==" saltValue="tiEIrDUwP7Q+E19KG9gqQQ==" spinCount="100000" sheet="1" objects="1" scenarios="1"/>
  <mergeCells count="23">
    <mergeCell ref="A35:F35"/>
    <mergeCell ref="E34:F34"/>
    <mergeCell ref="A36:F39"/>
    <mergeCell ref="A40:F42"/>
    <mergeCell ref="D21:D24"/>
    <mergeCell ref="D25:F25"/>
    <mergeCell ref="D26:D28"/>
    <mergeCell ref="D29:F29"/>
    <mergeCell ref="D33:F33"/>
    <mergeCell ref="D30:D32"/>
    <mergeCell ref="B1:F1"/>
    <mergeCell ref="A6:B6"/>
    <mergeCell ref="A7:B7"/>
    <mergeCell ref="D7:F7"/>
    <mergeCell ref="D8:F8"/>
    <mergeCell ref="A3:B3"/>
    <mergeCell ref="A2:B2"/>
    <mergeCell ref="A8:B34"/>
    <mergeCell ref="D11:D14"/>
    <mergeCell ref="D10:F10"/>
    <mergeCell ref="D15:F15"/>
    <mergeCell ref="D20:F20"/>
    <mergeCell ref="D16:D19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CALC FREC DE LUBRICACION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LUIS PEREZ</dc:creator>
  <cp:lastModifiedBy>José Páramo</cp:lastModifiedBy>
  <dcterms:created xsi:type="dcterms:W3CDTF">2015-07-20T15:06:50Z</dcterms:created>
  <dcterms:modified xsi:type="dcterms:W3CDTF">2023-04-08T16:43:22Z</dcterms:modified>
</cp:coreProperties>
</file>