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_\OneDrive\Desktop\DMPFA TECHGNOTIPS 2023\TGTP 188\"/>
    </mc:Choice>
  </mc:AlternateContent>
  <xr:revisionPtr revIDLastSave="0" documentId="13_ncr:1_{60AD5F5A-ECC3-4C5C-BEC6-CD53D957894F}" xr6:coauthVersionLast="47" xr6:coauthVersionMax="47" xr10:uidLastSave="{00000000-0000-0000-0000-000000000000}"/>
  <bookViews>
    <workbookView xWindow="-120" yWindow="-120" windowWidth="20730" windowHeight="11040" xr2:uid="{0278738D-487E-4E10-8145-0222A4F059A6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B24" i="1" s="1"/>
  <c r="B30" i="1" s="1"/>
  <c r="B28" i="1" l="1"/>
  <c r="B27" i="1"/>
  <c r="B12" i="1"/>
  <c r="B11" i="1"/>
  <c r="B16" i="1"/>
  <c r="B22" i="1" l="1"/>
  <c r="B23" i="1" s="1"/>
  <c r="B29" i="1"/>
</calcChain>
</file>

<file path=xl/sharedStrings.xml><?xml version="1.0" encoding="utf-8"?>
<sst xmlns="http://schemas.openxmlformats.org/spreadsheetml/2006/main" count="21" uniqueCount="21">
  <si>
    <t>Densidad en gr/cm3 del aceite 1</t>
  </si>
  <si>
    <t>Densidad en gr/cm3 del aceite 2</t>
  </si>
  <si>
    <t>A1</t>
  </si>
  <si>
    <t>RAIZ CUBICA DE LA VISCOSIDAD</t>
  </si>
  <si>
    <t>LOGARITMO NATURAL DE LA VISCOSIDAD</t>
  </si>
  <si>
    <t>A2</t>
  </si>
  <si>
    <t>A1,2</t>
  </si>
  <si>
    <r>
      <t xml:space="preserve">VISCOSIDAD EN cP DE LA MEZCLA @ 40 </t>
    </r>
    <r>
      <rPr>
        <b/>
        <sz val="18"/>
        <color theme="1"/>
        <rFont val="Calibri"/>
        <family val="2"/>
      </rPr>
      <t>°</t>
    </r>
    <r>
      <rPr>
        <b/>
        <sz val="18"/>
        <color theme="1"/>
        <rFont val="Calibri"/>
        <family val="2"/>
        <scheme val="minor"/>
      </rPr>
      <t>C</t>
    </r>
  </si>
  <si>
    <t>INGRESAR DATOS SOLO EN CELDAS MARCADAS CON AMARILLO</t>
  </si>
  <si>
    <r>
      <t xml:space="preserve">Viscosidad en cP @ 40 </t>
    </r>
    <r>
      <rPr>
        <b/>
        <sz val="12"/>
        <color theme="0" tint="-0.499984740745262"/>
        <rFont val="Calibri"/>
        <family val="2"/>
      </rPr>
      <t>°</t>
    </r>
    <r>
      <rPr>
        <b/>
        <sz val="12"/>
        <color theme="0" tint="-0.499984740745262"/>
        <rFont val="Calibri"/>
        <family val="2"/>
        <scheme val="minor"/>
      </rPr>
      <t>C del Aceite 1</t>
    </r>
  </si>
  <si>
    <r>
      <t xml:space="preserve">Viscosidad en cP @ 40 </t>
    </r>
    <r>
      <rPr>
        <b/>
        <sz val="12"/>
        <color theme="0" tint="-0.499984740745262"/>
        <rFont val="Calibri"/>
        <family val="2"/>
      </rPr>
      <t>°</t>
    </r>
    <r>
      <rPr>
        <b/>
        <sz val="12"/>
        <color theme="0" tint="-0.499984740745262"/>
        <rFont val="Calibri"/>
        <family val="2"/>
        <scheme val="minor"/>
      </rPr>
      <t>C del Aceite 2</t>
    </r>
  </si>
  <si>
    <t>TECHGNOTIP 188 - CALCULO DE CANTIDAD DE ADICION DE LUBRICANTE NUEVO PARA RECUPERAR NIVEL DESEADO DE ADITIVOS</t>
  </si>
  <si>
    <t>Volumen total de aceite en el tanque, lts</t>
  </si>
  <si>
    <t>RESULTADOS EN BASE A BALANCE DE MATERIA</t>
  </si>
  <si>
    <t>CANTIDAD DEL ACEITE USADO REMANENTE, LTS</t>
  </si>
  <si>
    <t>CANTIDAD A DRENAR DEL TANQUE, LTS</t>
  </si>
  <si>
    <t>CANTIDAD A ADICIONAR DEL ACEITE NUEVO, LTS</t>
  </si>
  <si>
    <t>Concentración de aditivos en aceite usado, %</t>
  </si>
  <si>
    <t>Concentración de aditivos en aceite nuevo, %</t>
  </si>
  <si>
    <t>Nivel deseado de aditivos después de adicionar aceite nuevo, %</t>
  </si>
  <si>
    <t>NOTAS: 1.  Este cálculo es asumiendo que el resto de las propiedades importantes (por ejemplo, para un aceite de turbinas R &amp; O: RPVOT, AN, Oxidación, viscosidad, MPC, etc.) están dentro de los límites permisibles de operación, 2. 10000 ppm = 1 % y 3.  Se recomienda tomar el curso RCT CAT II (Tribología Centrada en Confiabilidad CAT II - Análisis de Aceite de Clase Mundial con la Metodología ABCDE (Aditivos-Básicos-Contaminación-Desgaste-Eliminación de Causa Raíz de Falla) de Techgnosis y certificarte por TICD como RCT II bajo ISO 18436-4 2014 CAT II y/o bajo ICML MLA II.  Techgnosis te ofrece formación para que obtengas ambas certificaciones y puedas conocer y aplicar TODOS los límites de control del aceite usado para asegurar un buen desempeño del aceite y la protección a la maquinaria donde se utilice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</si>
</sst>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8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</font>
    <font>
      <b/>
      <sz val="18"/>
      <color theme="0" tint="-0.499984740745262"/>
      <name val="Calibri"/>
      <family val="2"/>
    </font>
    <font>
      <b/>
      <sz val="12"/>
      <color theme="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2" fontId="7" fillId="3" borderId="7" xfId="0" applyNumberFormat="1" applyFont="1" applyFill="1" applyBorder="1" applyProtection="1">
      <protection locked="0"/>
    </xf>
    <xf numFmtId="2" fontId="3" fillId="5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2" fontId="7" fillId="3" borderId="3" xfId="0" applyNumberFormat="1" applyFont="1" applyFill="1" applyBorder="1" applyProtection="1">
      <protection locked="0"/>
    </xf>
    <xf numFmtId="2" fontId="3" fillId="5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7" fillId="3" borderId="5" xfId="0" applyNumberFormat="1" applyFont="1" applyFill="1" applyBorder="1" applyProtection="1"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>
      <alignment horizontal="center" vertical="center"/>
    </xf>
    <xf numFmtId="2" fontId="0" fillId="0" borderId="3" xfId="0" applyNumberFormat="1" applyBorder="1" applyProtection="1"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6" fillId="0" borderId="3" xfId="0" applyNumberFormat="1" applyFont="1" applyBorder="1" applyProtection="1">
      <protection locked="0"/>
    </xf>
    <xf numFmtId="2" fontId="2" fillId="6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2" fontId="2" fillId="0" borderId="3" xfId="0" applyNumberFormat="1" applyFont="1" applyBorder="1" applyProtection="1">
      <protection locked="0"/>
    </xf>
    <xf numFmtId="2" fontId="5" fillId="6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9" fillId="0" borderId="3" xfId="0" applyFont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2" fontId="6" fillId="7" borderId="3" xfId="0" applyNumberFormat="1" applyFont="1" applyFill="1" applyBorder="1" applyAlignment="1" applyProtection="1">
      <alignment horizontal="center"/>
      <protection locked="0"/>
    </xf>
    <xf numFmtId="2" fontId="6" fillId="7" borderId="4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center"/>
      <protection locked="0"/>
    </xf>
    <xf numFmtId="0" fontId="6" fillId="6" borderId="3" xfId="0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 applyProtection="1">
      <alignment horizontal="center"/>
      <protection locked="0"/>
    </xf>
    <xf numFmtId="0" fontId="6" fillId="7" borderId="3" xfId="0" applyFont="1" applyFill="1" applyBorder="1" applyAlignment="1" applyProtection="1">
      <alignment horizontal="center"/>
      <protection locked="0"/>
    </xf>
    <xf numFmtId="0" fontId="6" fillId="7" borderId="4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  <color rgb="FFFF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2819401</xdr:colOff>
      <xdr:row>1</xdr:row>
      <xdr:rowOff>251750</xdr:rowOff>
    </xdr:from>
    <xdr:to>
      <xdr:col>1</xdr:col>
      <xdr:colOff>1352551</xdr:colOff>
      <xdr:row>1</xdr:row>
      <xdr:rowOff>1034799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5683CA-A675-44DE-8145-9278C7594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1" y="547025"/>
          <a:ext cx="3314700" cy="783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12303-1E58-43AB-A98B-1A1B0289969E}">
  <dimension ref="A1:J34"/>
  <sheetViews>
    <sheetView tabSelected="1" topLeftCell="A4" workbookViewId="0">
      <selection activeCell="A13" sqref="A13:B13"/>
    </sheetView>
  </sheetViews>
  <sheetFormatPr baseColWidth="10" defaultRowHeight="15" x14ac:dyDescent="0.25"/>
  <cols>
    <col min="1" max="1" width="71.7109375" style="1" customWidth="1"/>
    <col min="2" max="2" width="63.85546875" style="1" customWidth="1"/>
    <col min="3" max="16384" width="11.42578125" style="1"/>
  </cols>
  <sheetData>
    <row r="1" spans="1:10" s="23" customFormat="1" ht="23.25" customHeight="1" x14ac:dyDescent="0.25">
      <c r="A1" s="28" t="s">
        <v>11</v>
      </c>
      <c r="B1" s="29"/>
    </row>
    <row r="2" spans="1:10" ht="99.95" customHeight="1" x14ac:dyDescent="0.25">
      <c r="A2" s="30"/>
      <c r="B2" s="31"/>
    </row>
    <row r="3" spans="1:10" x14ac:dyDescent="0.25">
      <c r="A3" s="26"/>
      <c r="B3" s="27"/>
    </row>
    <row r="4" spans="1:10" ht="23.25" x14ac:dyDescent="0.35">
      <c r="A4" s="32" t="s">
        <v>8</v>
      </c>
      <c r="B4" s="33"/>
    </row>
    <row r="5" spans="1:10" ht="15.75" x14ac:dyDescent="0.25">
      <c r="A5" s="2" t="s">
        <v>12</v>
      </c>
      <c r="B5" s="3">
        <v>20000</v>
      </c>
      <c r="C5" s="4"/>
      <c r="D5" s="4"/>
      <c r="E5" s="4"/>
      <c r="F5" s="4"/>
      <c r="G5" s="4"/>
      <c r="H5" s="4"/>
      <c r="I5" s="4"/>
      <c r="J5" s="4"/>
    </row>
    <row r="6" spans="1:10" ht="15.75" x14ac:dyDescent="0.25">
      <c r="A6" s="5" t="s">
        <v>17</v>
      </c>
      <c r="B6" s="6">
        <v>0.56799999999999995</v>
      </c>
      <c r="C6" s="4"/>
      <c r="D6" s="4"/>
      <c r="E6" s="4"/>
      <c r="F6" s="4"/>
      <c r="G6" s="4"/>
      <c r="H6" s="4"/>
      <c r="I6" s="4"/>
      <c r="J6" s="4"/>
    </row>
    <row r="7" spans="1:10" ht="15.75" hidden="1" x14ac:dyDescent="0.25">
      <c r="A7" s="5" t="s">
        <v>0</v>
      </c>
      <c r="B7" s="10">
        <v>0.89</v>
      </c>
      <c r="C7" s="4"/>
      <c r="D7" s="4"/>
      <c r="E7" s="4"/>
      <c r="F7" s="4"/>
      <c r="G7" s="4"/>
      <c r="H7" s="4"/>
      <c r="I7" s="4"/>
      <c r="J7" s="4"/>
    </row>
    <row r="8" spans="1:10" ht="15.75" hidden="1" x14ac:dyDescent="0.25">
      <c r="A8" s="5" t="s">
        <v>1</v>
      </c>
      <c r="B8" s="7">
        <v>0.89</v>
      </c>
      <c r="C8" s="4"/>
      <c r="D8" s="4"/>
      <c r="E8" s="4"/>
      <c r="F8" s="4"/>
      <c r="G8" s="4"/>
      <c r="H8" s="4"/>
      <c r="I8" s="4"/>
      <c r="J8" s="4"/>
    </row>
    <row r="9" spans="1:10" ht="15.75" x14ac:dyDescent="0.25">
      <c r="A9" s="5" t="s">
        <v>18</v>
      </c>
      <c r="B9" s="6">
        <v>0.73</v>
      </c>
      <c r="C9" s="4"/>
      <c r="D9" s="4"/>
      <c r="E9" s="4"/>
      <c r="F9" s="4"/>
      <c r="G9" s="4"/>
      <c r="H9" s="4"/>
      <c r="I9" s="4"/>
      <c r="J9" s="4"/>
    </row>
    <row r="10" spans="1:10" ht="15.75" x14ac:dyDescent="0.25">
      <c r="A10" s="5" t="s">
        <v>19</v>
      </c>
      <c r="B10" s="6">
        <v>0.6</v>
      </c>
      <c r="C10" s="4"/>
      <c r="D10" s="4"/>
      <c r="E10" s="4"/>
      <c r="F10" s="4"/>
      <c r="G10" s="4"/>
      <c r="H10" s="4"/>
      <c r="I10" s="4"/>
      <c r="J10" s="4"/>
    </row>
    <row r="11" spans="1:10" ht="15.75" hidden="1" x14ac:dyDescent="0.25">
      <c r="A11" s="5" t="s">
        <v>9</v>
      </c>
      <c r="B11" s="7">
        <f>B5*B7</f>
        <v>17800</v>
      </c>
      <c r="C11" s="4"/>
      <c r="D11" s="4"/>
      <c r="E11" s="4"/>
      <c r="F11" s="4"/>
      <c r="G11" s="4"/>
      <c r="H11" s="4"/>
      <c r="I11" s="4"/>
      <c r="J11" s="4"/>
    </row>
    <row r="12" spans="1:10" ht="16.5" hidden="1" thickBot="1" x14ac:dyDescent="0.3">
      <c r="A12" s="8" t="s">
        <v>10</v>
      </c>
      <c r="B12" s="9">
        <f>B6*B8</f>
        <v>0.50551999999999997</v>
      </c>
      <c r="C12" s="4"/>
      <c r="D12" s="4"/>
      <c r="E12" s="4"/>
      <c r="F12" s="4"/>
      <c r="G12" s="4"/>
      <c r="H12" s="4"/>
      <c r="I12" s="4"/>
      <c r="J12" s="4"/>
    </row>
    <row r="13" spans="1:10" ht="23.25" x14ac:dyDescent="0.35">
      <c r="A13" s="34" t="s">
        <v>13</v>
      </c>
      <c r="B13" s="35"/>
      <c r="C13" s="4"/>
      <c r="D13" s="4"/>
      <c r="E13" s="4"/>
      <c r="F13" s="4"/>
      <c r="G13" s="4"/>
      <c r="H13" s="4"/>
      <c r="I13" s="4"/>
      <c r="J13" s="4"/>
    </row>
    <row r="14" spans="1:10" ht="23.25" x14ac:dyDescent="0.35">
      <c r="A14" s="24"/>
      <c r="B14" s="25"/>
      <c r="C14" s="4"/>
      <c r="D14" s="4"/>
      <c r="E14" s="4"/>
      <c r="F14" s="4"/>
      <c r="G14" s="4"/>
      <c r="H14" s="4"/>
      <c r="I14" s="4"/>
      <c r="J14" s="4"/>
    </row>
    <row r="15" spans="1:10" hidden="1" x14ac:dyDescent="0.25">
      <c r="A15" s="11"/>
      <c r="B15" s="12"/>
      <c r="C15" s="4"/>
      <c r="D15" s="4"/>
      <c r="E15" s="4"/>
      <c r="F15" s="4"/>
      <c r="G15" s="4"/>
      <c r="H15" s="4"/>
      <c r="I15" s="4"/>
      <c r="J15" s="4"/>
    </row>
    <row r="16" spans="1:10" hidden="1" x14ac:dyDescent="0.25">
      <c r="A16" s="11" t="s">
        <v>3</v>
      </c>
      <c r="B16" s="12">
        <f>(B9*POWER(B5,1/3)+(B10*POWER(B6,1/3)))</f>
        <v>20.31214673107355</v>
      </c>
      <c r="C16" s="4"/>
      <c r="D16" s="4"/>
      <c r="E16" s="4"/>
      <c r="F16" s="4"/>
      <c r="G16" s="4"/>
      <c r="H16" s="4"/>
      <c r="I16" s="4"/>
      <c r="J16" s="4"/>
    </row>
    <row r="17" spans="1:10" ht="23.25" x14ac:dyDescent="0.35">
      <c r="A17" s="13" t="s">
        <v>14</v>
      </c>
      <c r="B17" s="14">
        <f>B5*(B9-B10)/(B9-B6)</f>
        <v>16049.38271604938</v>
      </c>
      <c r="C17" s="4"/>
      <c r="D17" s="4"/>
      <c r="E17" s="4"/>
      <c r="F17" s="4"/>
      <c r="G17" s="4"/>
      <c r="H17" s="4"/>
      <c r="I17" s="4"/>
      <c r="J17" s="4"/>
    </row>
    <row r="18" spans="1:10" hidden="1" x14ac:dyDescent="0.25">
      <c r="A18" s="11"/>
      <c r="B18" s="12"/>
      <c r="C18" s="4"/>
      <c r="D18" s="4"/>
      <c r="E18" s="4"/>
      <c r="F18" s="4"/>
      <c r="G18" s="4"/>
      <c r="H18" s="4"/>
      <c r="I18" s="4"/>
      <c r="J18" s="4"/>
    </row>
    <row r="19" spans="1:10" x14ac:dyDescent="0.25">
      <c r="A19" s="15"/>
      <c r="B19" s="16"/>
      <c r="C19" s="4"/>
      <c r="D19" s="4"/>
      <c r="E19" s="4"/>
      <c r="F19" s="4"/>
      <c r="G19" s="4"/>
      <c r="H19" s="4"/>
      <c r="I19" s="4"/>
      <c r="J19" s="4"/>
    </row>
    <row r="20" spans="1:10" hidden="1" x14ac:dyDescent="0.25">
      <c r="A20" s="11"/>
      <c r="B20" s="17"/>
      <c r="C20" s="4"/>
      <c r="D20" s="4"/>
      <c r="E20" s="4"/>
      <c r="F20" s="4"/>
      <c r="G20" s="4"/>
      <c r="H20" s="4"/>
      <c r="I20" s="4"/>
      <c r="J20" s="4"/>
    </row>
    <row r="21" spans="1:10" ht="23.25" x14ac:dyDescent="0.35">
      <c r="A21" s="24"/>
      <c r="B21" s="25"/>
      <c r="C21" s="4"/>
      <c r="D21" s="4"/>
      <c r="E21" s="4"/>
      <c r="F21" s="4"/>
      <c r="G21" s="4"/>
      <c r="H21" s="4"/>
      <c r="I21" s="4"/>
      <c r="J21" s="4"/>
    </row>
    <row r="22" spans="1:10" hidden="1" x14ac:dyDescent="0.25">
      <c r="A22" s="11" t="s">
        <v>4</v>
      </c>
      <c r="B22" s="17">
        <f>B9*LN(B11)+B10*LN(B12)</f>
        <v>6.735175621574367</v>
      </c>
      <c r="C22" s="4"/>
      <c r="D22" s="4"/>
      <c r="E22" s="4"/>
      <c r="F22" s="4"/>
      <c r="G22" s="4"/>
      <c r="H22" s="4"/>
      <c r="I22" s="4"/>
      <c r="J22" s="4"/>
    </row>
    <row r="23" spans="1:10" ht="23.25" hidden="1" x14ac:dyDescent="0.35">
      <c r="A23" s="18" t="s">
        <v>7</v>
      </c>
      <c r="B23" s="19">
        <f>POWER(2.718281,B22)</f>
        <v>841.48952780229217</v>
      </c>
      <c r="C23" s="4"/>
      <c r="D23" s="4"/>
      <c r="E23" s="4"/>
      <c r="F23" s="4"/>
      <c r="G23" s="4"/>
      <c r="H23" s="4"/>
      <c r="I23" s="4"/>
      <c r="J23" s="4"/>
    </row>
    <row r="24" spans="1:10" ht="23.25" x14ac:dyDescent="0.35">
      <c r="A24" s="13" t="s">
        <v>15</v>
      </c>
      <c r="B24" s="19">
        <f>B5-B17</f>
        <v>3950.6172839506198</v>
      </c>
      <c r="C24" s="4"/>
      <c r="D24" s="4"/>
      <c r="E24" s="4"/>
      <c r="F24" s="4"/>
      <c r="G24" s="4"/>
      <c r="H24" s="4"/>
      <c r="I24" s="4"/>
      <c r="J24" s="4"/>
    </row>
    <row r="25" spans="1:10" x14ac:dyDescent="0.25">
      <c r="A25" s="15"/>
      <c r="B25" s="16"/>
      <c r="C25" s="4"/>
      <c r="D25" s="4"/>
      <c r="E25" s="4"/>
      <c r="F25" s="4"/>
      <c r="G25" s="4"/>
      <c r="H25" s="4"/>
      <c r="I25" s="4"/>
      <c r="J25" s="4"/>
    </row>
    <row r="26" spans="1:10" ht="23.25" x14ac:dyDescent="0.35">
      <c r="A26" s="36"/>
      <c r="B26" s="37"/>
    </row>
    <row r="27" spans="1:10" hidden="1" x14ac:dyDescent="0.25">
      <c r="A27" s="20" t="s">
        <v>2</v>
      </c>
      <c r="B27" s="21">
        <f>14.534*LN(LN(B5+0.8))+10.975</f>
        <v>44.299877968864671</v>
      </c>
    </row>
    <row r="28" spans="1:10" hidden="1" x14ac:dyDescent="0.25">
      <c r="A28" s="20" t="s">
        <v>5</v>
      </c>
      <c r="B28" s="21">
        <f>14.534*LN(LN(B6+0.8))+10.975</f>
        <v>-5.8907634425616084</v>
      </c>
    </row>
    <row r="29" spans="1:10" hidden="1" x14ac:dyDescent="0.25">
      <c r="A29" s="20" t="s">
        <v>6</v>
      </c>
      <c r="B29" s="21">
        <f>B27*B9+B28*B10</f>
        <v>28.80445285173424</v>
      </c>
    </row>
    <row r="30" spans="1:10" ht="23.25" x14ac:dyDescent="0.35">
      <c r="A30" s="22" t="s">
        <v>16</v>
      </c>
      <c r="B30" s="14">
        <f>B24</f>
        <v>3950.6172839506198</v>
      </c>
    </row>
    <row r="31" spans="1:10" x14ac:dyDescent="0.25">
      <c r="A31" s="38"/>
      <c r="B31" s="39"/>
    </row>
    <row r="32" spans="1:10" x14ac:dyDescent="0.25">
      <c r="A32" s="40" t="s">
        <v>20</v>
      </c>
      <c r="B32" s="41"/>
    </row>
    <row r="33" spans="1:2" ht="62.25" customHeight="1" x14ac:dyDescent="0.25">
      <c r="A33" s="40"/>
      <c r="B33" s="41"/>
    </row>
    <row r="34" spans="1:2" ht="15.75" thickBot="1" x14ac:dyDescent="0.3">
      <c r="A34" s="42"/>
      <c r="B34" s="43"/>
    </row>
  </sheetData>
  <mergeCells count="11">
    <mergeCell ref="A21:B21"/>
    <mergeCell ref="A26:B26"/>
    <mergeCell ref="A31:B31"/>
    <mergeCell ref="A32:B33"/>
    <mergeCell ref="A34:B34"/>
    <mergeCell ref="A14:B14"/>
    <mergeCell ref="A3:B3"/>
    <mergeCell ref="A1:B1"/>
    <mergeCell ref="A2:B2"/>
    <mergeCell ref="A4:B4"/>
    <mergeCell ref="A13:B13"/>
  </mergeCells>
  <phoneticPr fontId="1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99C67-9A8D-4FED-908D-2C4F6046E37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22B33-6C12-4B1E-814E-850DC6BD2F5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Páramo</dc:creator>
  <cp:lastModifiedBy>José Páramo</cp:lastModifiedBy>
  <dcterms:created xsi:type="dcterms:W3CDTF">2019-07-25T19:32:53Z</dcterms:created>
  <dcterms:modified xsi:type="dcterms:W3CDTF">2023-04-08T16:56:17Z</dcterms:modified>
</cp:coreProperties>
</file>